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Vitruvio\Formatos PM\Templates Vitruvio\"/>
    </mc:Choice>
  </mc:AlternateContent>
  <xr:revisionPtr revIDLastSave="0" documentId="8_{B32108F5-7539-46C1-A165-FD9B859A18BF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Engagement Assessment" sheetId="1" r:id="rId1"/>
    <sheet name="Instructions" sheetId="2" r:id="rId2"/>
  </sheets>
  <definedNames>
    <definedName name="_xlnm._FilterDatabase" localSheetId="0" hidden="1">'Engagement Assessment'!$A$6:$O$18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8" i="1" l="1"/>
  <c r="K18" i="1"/>
  <c r="J18" i="1"/>
  <c r="I18" i="1"/>
  <c r="H18" i="1"/>
  <c r="G18" i="1"/>
  <c r="F18" i="1"/>
  <c r="K17" i="1"/>
  <c r="L17" i="1" s="1"/>
  <c r="J17" i="1"/>
  <c r="I17" i="1"/>
  <c r="H17" i="1"/>
  <c r="G17" i="1"/>
  <c r="F17" i="1"/>
  <c r="K16" i="1"/>
  <c r="L16" i="1" s="1"/>
  <c r="J16" i="1"/>
  <c r="I16" i="1"/>
  <c r="H16" i="1"/>
  <c r="G16" i="1"/>
  <c r="F16" i="1"/>
  <c r="K15" i="1"/>
  <c r="L15" i="1" s="1"/>
  <c r="J15" i="1"/>
  <c r="I15" i="1"/>
  <c r="H15" i="1"/>
  <c r="G15" i="1"/>
  <c r="F15" i="1"/>
  <c r="L14" i="1"/>
  <c r="K14" i="1"/>
  <c r="J14" i="1"/>
  <c r="I14" i="1"/>
  <c r="H14" i="1"/>
  <c r="G14" i="1"/>
  <c r="F14" i="1"/>
  <c r="L13" i="1"/>
  <c r="K13" i="1"/>
  <c r="J13" i="1"/>
  <c r="I13" i="1"/>
  <c r="H13" i="1"/>
  <c r="G13" i="1"/>
  <c r="F13" i="1"/>
  <c r="K12" i="1"/>
  <c r="L12" i="1" s="1"/>
  <c r="J12" i="1"/>
  <c r="I12" i="1"/>
  <c r="H12" i="1"/>
  <c r="G12" i="1"/>
  <c r="F12" i="1"/>
  <c r="K11" i="1"/>
  <c r="L11" i="1" s="1"/>
  <c r="J11" i="1"/>
  <c r="I11" i="1"/>
  <c r="H11" i="1"/>
  <c r="G11" i="1"/>
  <c r="F11" i="1"/>
  <c r="K10" i="1"/>
  <c r="L10" i="1" s="1"/>
  <c r="J10" i="1"/>
  <c r="I10" i="1"/>
  <c r="H10" i="1"/>
  <c r="G10" i="1"/>
  <c r="F10" i="1"/>
  <c r="K9" i="1"/>
  <c r="L9" i="1" s="1"/>
  <c r="J9" i="1"/>
  <c r="I9" i="1"/>
  <c r="H9" i="1"/>
  <c r="G9" i="1"/>
  <c r="F9" i="1"/>
  <c r="K8" i="1"/>
  <c r="L8" i="1" s="1"/>
  <c r="J8" i="1"/>
  <c r="I8" i="1"/>
  <c r="H8" i="1"/>
  <c r="G8" i="1"/>
  <c r="F8" i="1"/>
  <c r="K7" i="1"/>
  <c r="L7" i="1" s="1"/>
  <c r="J7" i="1"/>
  <c r="I7" i="1"/>
  <c r="H7" i="1"/>
  <c r="G7" i="1"/>
  <c r="F7" i="1"/>
</calcChain>
</file>

<file path=xl/sharedStrings.xml><?xml version="1.0" encoding="utf-8"?>
<sst xmlns="http://schemas.openxmlformats.org/spreadsheetml/2006/main" count="65" uniqueCount="48">
  <si>
    <t>[ORGANIZATION NAME]</t>
  </si>
  <si>
    <t>STAKEHOLDER ENGAGEMENT ASSESSMENT MATRIX</t>
  </si>
  <si>
    <t>[Project Name / Title]</t>
  </si>
  <si>
    <t>Prepared By: [Name / Role]     |     Date: [DD/MM/YYYY]     |     Version: [1.0]</t>
  </si>
  <si>
    <t>Stakeholder Name</t>
  </si>
  <si>
    <t>Role</t>
  </si>
  <si>
    <t>Power / Interest
Classification</t>
  </si>
  <si>
    <t>Current
Level</t>
  </si>
  <si>
    <t>Desired
Level</t>
  </si>
  <si>
    <t>Unaware</t>
  </si>
  <si>
    <t>Resistant</t>
  </si>
  <si>
    <t>Neutral</t>
  </si>
  <si>
    <t>Supportive</t>
  </si>
  <si>
    <t>Leading</t>
  </si>
  <si>
    <t>Gap</t>
  </si>
  <si>
    <t>Gap Status</t>
  </si>
  <si>
    <t>Engagement Actions Needed</t>
  </si>
  <si>
    <t>Owner</t>
  </si>
  <si>
    <t>Last
Assessed</t>
  </si>
  <si>
    <t>[Stakeholder 1]</t>
  </si>
  <si>
    <t>[Sponsor]</t>
  </si>
  <si>
    <t>High Power / High Interest</t>
  </si>
  <si>
    <t>[Involve in key decisions; invite to steering committee]</t>
  </si>
  <si>
    <t>[Owner]</t>
  </si>
  <si>
    <t>[Date]</t>
  </si>
  <si>
    <t>[Stakeholder 2]</t>
  </si>
  <si>
    <t>[Key User Group]</t>
  </si>
  <si>
    <t>Low Power / High Interest</t>
  </si>
  <si>
    <t>[Address specific concerns directly; provide targeted briefing]</t>
  </si>
  <si>
    <t>[Stakeholder 3]</t>
  </si>
  <si>
    <t>[Regulatory Body]</t>
  </si>
  <si>
    <t>High Power / Low Interest</t>
  </si>
  <si>
    <t>[Maintain current approach; monitor for changes]</t>
  </si>
  <si>
    <t>vitruvioconsultores.net</t>
  </si>
  <si>
    <t>ENGAGEMENT ASSESSMENT MATRIX — INSTRUCTIONS &amp; LEGEND</t>
  </si>
  <si>
    <t>This is PMI's standard Stakeholder Engagement Assessment Matrix: each stakeholder's Current (C) and Desired (D) engagement level are plotted on the same five-point scale, making the gap between them immediately visible. Enter Current Level and Desired Level using the dropdowns; the five stage columns, Gap, and Gap Status are all calculated automatically.</t>
  </si>
  <si>
    <t>The Five-Point Engagement Scale</t>
  </si>
  <si>
    <t>Unaware of the project and its potential impacts.</t>
  </si>
  <si>
    <t>Aware, but resistant to the project or its outcomes.</t>
  </si>
  <si>
    <t>Aware, neither supportive nor resistant.</t>
  </si>
  <si>
    <t>Aware and supportive of the project.</t>
  </si>
  <si>
    <t>Aware and actively engaged in ensuring project success.</t>
  </si>
  <si>
    <t>Reading the Matrix</t>
  </si>
  <si>
    <t>Each stakeholder's row shows 'C' in their Current stage column and 'D' in their Desired stage column. If Current and Desired are the same stage, the cell shows 'C/D' (green) -- no movement needed, just monitoring. Otherwise, 'C' (blue) marks where they are today and 'D' (gold) marks where you need them to be; the columns between C and D show the engagement gap visually.</t>
  </si>
  <si>
    <t>Gap Status Legend</t>
  </si>
  <si>
    <t>On Target (Gap = 0)</t>
  </si>
  <si>
    <t>Needs Positive Movement (Gap &gt; 0)</t>
  </si>
  <si>
    <t>Regression Risk (Gap &lt;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</si>
</sst>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2"/>
      <color rgb="FF44546A"/>
      <name val="Calibri"/>
      <charset val="1"/>
    </font>
    <font>
      <b/>
      <sz val="16"/>
      <color rgb="FF1F3864"/>
      <name val="Calibri"/>
      <charset val="1"/>
    </font>
    <font>
      <i/>
      <sz val="13"/>
      <color rgb="FF808080"/>
      <name val="Calibri"/>
      <charset val="1"/>
    </font>
    <font>
      <i/>
      <sz val="10"/>
      <color rgb="FF44546A"/>
      <name val="Calibri"/>
      <charset val="1"/>
    </font>
    <font>
      <b/>
      <sz val="9"/>
      <color rgb="FF1F3864"/>
      <name val="Calibri"/>
      <charset val="1"/>
    </font>
    <font>
      <sz val="10"/>
      <color rgb="FF1F3864"/>
      <name val="Calibri"/>
      <charset val="1"/>
    </font>
    <font>
      <b/>
      <sz val="11"/>
      <color rgb="FF1F3864"/>
      <name val="Calibri"/>
      <charset val="1"/>
    </font>
    <font>
      <b/>
      <sz val="10"/>
      <color rgb="FF1F3864"/>
      <name val="Calibri"/>
      <charset val="1"/>
    </font>
    <font>
      <i/>
      <sz val="10"/>
      <color rgb="FF808080"/>
      <name val="Calibri"/>
      <charset val="1"/>
    </font>
    <font>
      <u/>
      <sz val="9"/>
      <color rgb="FF1F3864"/>
      <name val="Calibri"/>
      <charset val="1"/>
    </font>
    <font>
      <b/>
      <sz val="13"/>
      <color rgb="FF1F3864"/>
      <name val="Calibri"/>
      <charset val="1"/>
    </font>
    <font>
      <sz val="10"/>
      <color rgb="FF44546A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C6E0B4"/>
      </patternFill>
    </fill>
    <fill>
      <patternFill patternType="solid">
        <fgColor rgb="FFC6E0B4"/>
        <bgColor rgb="FFD9E2F3"/>
      </patternFill>
    </fill>
    <fill>
      <patternFill patternType="solid">
        <fgColor rgb="FFFFE699"/>
        <bgColor rgb="FFFFCC99"/>
      </patternFill>
    </fill>
    <fill>
      <patternFill patternType="solid">
        <fgColor rgb="FFF2A6A6"/>
        <bgColor rgb="FFFFCC99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8" fillId="5" borderId="2" xfId="0" applyFont="1" applyFill="1" applyBorder="1"/>
    <xf numFmtId="0" fontId="8" fillId="4" borderId="2" xfId="0" applyFont="1" applyFill="1" applyBorder="1"/>
    <xf numFmtId="0" fontId="8" fillId="3" borderId="2" xfId="0" applyFont="1" applyFill="1" applyBorder="1"/>
    <xf numFmtId="0" fontId="12" fillId="0" borderId="0" xfId="0" applyFont="1" applyAlignment="1">
      <alignment vertical="top" wrapText="1"/>
    </xf>
    <xf numFmtId="0" fontId="7" fillId="0" borderId="0" xfId="0" applyFont="1"/>
    <xf numFmtId="0" fontId="4" fillId="0" borderId="0" xfId="0" applyFont="1" applyAlignment="1">
      <alignment vertical="top" wrapText="1"/>
    </xf>
    <xf numFmtId="0" fontId="11" fillId="0" borderId="0" xfId="0" applyFont="1"/>
    <xf numFmtId="0" fontId="10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8" fillId="0" borderId="0" xfId="0" applyFont="1"/>
  </cellXfs>
  <cellStyles count="1">
    <cellStyle name="Normal" xfId="0" builtinId="0"/>
  </cellStyles>
  <dxfs count="6">
    <dxf>
      <fill>
        <patternFill>
          <bgColor rgb="FFF2A6A6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ill>
        <patternFill>
          <bgColor rgb="FFD4AF37"/>
        </patternFill>
      </fill>
    </dxf>
    <dxf>
      <fill>
        <patternFill>
          <bgColor rgb="FF8FAADC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2A6A6"/>
      <rgbColor rgb="FFCC99FF"/>
      <rgbColor rgb="FFFFCC99"/>
      <rgbColor rgb="FF3366FF"/>
      <rgbColor rgb="FF33CCCC"/>
      <rgbColor rgb="FF99CC00"/>
      <rgbColor rgb="FFFFCC00"/>
      <rgbColor rgb="FFD4AF37"/>
      <rgbColor rgb="FFFF6600"/>
      <rgbColor rgb="FF44546A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666360</xdr:colOff>
      <xdr:row>2</xdr:row>
      <xdr:rowOff>151920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61692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666360</xdr:colOff>
      <xdr:row>2</xdr:row>
      <xdr:rowOff>151920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2196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itruvioconsultores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vitruvioconsultor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sqref="A1:M1"/>
    </sheetView>
  </sheetViews>
  <sheetFormatPr defaultColWidth="8.6640625" defaultRowHeight="14.4" x14ac:dyDescent="0.3"/>
  <cols>
    <col min="1" max="1" width="18" customWidth="1"/>
    <col min="2" max="3" width="16" customWidth="1"/>
    <col min="4" max="10" width="11" customWidth="1"/>
    <col min="11" max="11" width="8" customWidth="1"/>
    <col min="12" max="12" width="16" customWidth="1"/>
    <col min="13" max="13" width="28" customWidth="1"/>
    <col min="14" max="14" width="14" customWidth="1"/>
    <col min="15" max="15" width="11" customWidth="1"/>
  </cols>
  <sheetData>
    <row r="1" spans="1:15" ht="15.6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25.5" customHeight="1" x14ac:dyDescent="0.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5" ht="17.399999999999999" x14ac:dyDescent="0.3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x14ac:dyDescent="0.3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5" ht="3.75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31.5" customHeight="1" x14ac:dyDescent="0.3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4" t="s">
        <v>11</v>
      </c>
      <c r="I6" s="14" t="s">
        <v>12</v>
      </c>
      <c r="J6" s="14" t="s">
        <v>13</v>
      </c>
      <c r="K6" s="14" t="s">
        <v>14</v>
      </c>
      <c r="L6" s="14" t="s">
        <v>15</v>
      </c>
      <c r="M6" s="14" t="s">
        <v>16</v>
      </c>
      <c r="N6" s="14" t="s">
        <v>17</v>
      </c>
      <c r="O6" s="14" t="s">
        <v>18</v>
      </c>
    </row>
    <row r="7" spans="1:15" ht="19.5" customHeight="1" x14ac:dyDescent="0.3">
      <c r="A7" s="15" t="s">
        <v>19</v>
      </c>
      <c r="B7" s="15" t="s">
        <v>20</v>
      </c>
      <c r="C7" s="15" t="s">
        <v>21</v>
      </c>
      <c r="D7" s="15" t="s">
        <v>12</v>
      </c>
      <c r="E7" s="15" t="s">
        <v>13</v>
      </c>
      <c r="F7" s="16" t="str">
        <f t="shared" ref="F7:F18" si="0">IF(AND($D7="Unaware",$E7="Unaware"),"C/D",IF($D7="Unaware","C",IF($E7="Unaware","D","")))</f>
        <v/>
      </c>
      <c r="G7" s="16" t="str">
        <f t="shared" ref="G7:G18" si="1">IF(AND($D7="Resistant",$E7="Resistant"),"C/D",IF($D7="Resistant","C",IF($E7="Resistant","D","")))</f>
        <v/>
      </c>
      <c r="H7" s="16" t="str">
        <f t="shared" ref="H7:H18" si="2">IF(AND($D7="Neutral",$E7="Neutral"),"C/D",IF($D7="Neutral","C",IF($E7="Neutral","D","")))</f>
        <v/>
      </c>
      <c r="I7" s="16" t="str">
        <f t="shared" ref="I7:I18" si="3">IF(AND($D7="Supportive",$E7="Supportive"),"C/D",IF($D7="Supportive","C",IF($E7="Supportive","D","")))</f>
        <v>C</v>
      </c>
      <c r="J7" s="16" t="str">
        <f t="shared" ref="J7:J18" si="4">IF(AND($D7="Leading",$E7="Leading"),"C/D",IF($D7="Leading","C",IF($E7="Leading","D","")))</f>
        <v>D</v>
      </c>
      <c r="K7" s="17">
        <f>IF(OR($D7="",$E7=""),"",MATCH($E7,{"Unaware","Resistant","Neutral","Supportive","Leading"},0)-MATCH($D7,{"Unaware","Resistant","Neutral","Supportive","Leading"},0))</f>
        <v>1</v>
      </c>
      <c r="L7" s="18" t="str">
        <f t="shared" ref="L7:L18" si="5">IF(K7="","",IF(K7=0,"On Target",IF(K7&gt;0,"Needs Positive Movement","Regression Risk")))</f>
        <v>Needs Positive Movement</v>
      </c>
      <c r="M7" s="15" t="s">
        <v>22</v>
      </c>
      <c r="N7" s="15" t="s">
        <v>23</v>
      </c>
      <c r="O7" s="15" t="s">
        <v>24</v>
      </c>
    </row>
    <row r="8" spans="1:15" ht="19.5" customHeight="1" x14ac:dyDescent="0.3">
      <c r="A8" s="15" t="s">
        <v>25</v>
      </c>
      <c r="B8" s="15" t="s">
        <v>26</v>
      </c>
      <c r="C8" s="15" t="s">
        <v>27</v>
      </c>
      <c r="D8" s="15" t="s">
        <v>10</v>
      </c>
      <c r="E8" s="15" t="s">
        <v>11</v>
      </c>
      <c r="F8" s="16" t="str">
        <f t="shared" si="0"/>
        <v/>
      </c>
      <c r="G8" s="16" t="str">
        <f t="shared" si="1"/>
        <v>C</v>
      </c>
      <c r="H8" s="16" t="str">
        <f t="shared" si="2"/>
        <v>D</v>
      </c>
      <c r="I8" s="16" t="str">
        <f t="shared" si="3"/>
        <v/>
      </c>
      <c r="J8" s="16" t="str">
        <f t="shared" si="4"/>
        <v/>
      </c>
      <c r="K8" s="17">
        <f>IF(OR($D8="",$E8=""),"",MATCH($E8,{"Unaware","Resistant","Neutral","Supportive","Leading"},0)-MATCH($D8,{"Unaware","Resistant","Neutral","Supportive","Leading"},0))</f>
        <v>1</v>
      </c>
      <c r="L8" s="18" t="str">
        <f t="shared" si="5"/>
        <v>Needs Positive Movement</v>
      </c>
      <c r="M8" s="15" t="s">
        <v>28</v>
      </c>
      <c r="N8" s="15" t="s">
        <v>23</v>
      </c>
      <c r="O8" s="15" t="s">
        <v>24</v>
      </c>
    </row>
    <row r="9" spans="1:15" ht="19.5" customHeight="1" x14ac:dyDescent="0.3">
      <c r="A9" s="15" t="s">
        <v>29</v>
      </c>
      <c r="B9" s="15" t="s">
        <v>30</v>
      </c>
      <c r="C9" s="15" t="s">
        <v>31</v>
      </c>
      <c r="D9" s="15" t="s">
        <v>11</v>
      </c>
      <c r="E9" s="15" t="s">
        <v>11</v>
      </c>
      <c r="F9" s="16" t="str">
        <f t="shared" si="0"/>
        <v/>
      </c>
      <c r="G9" s="16" t="str">
        <f t="shared" si="1"/>
        <v/>
      </c>
      <c r="H9" s="16" t="str">
        <f t="shared" si="2"/>
        <v>C/D</v>
      </c>
      <c r="I9" s="16" t="str">
        <f t="shared" si="3"/>
        <v/>
      </c>
      <c r="J9" s="16" t="str">
        <f t="shared" si="4"/>
        <v/>
      </c>
      <c r="K9" s="17">
        <f>IF(OR($D9="",$E9=""),"",MATCH($E9,{"Unaware","Resistant","Neutral","Supportive","Leading"},0)-MATCH($D9,{"Unaware","Resistant","Neutral","Supportive","Leading"},0))</f>
        <v>0</v>
      </c>
      <c r="L9" s="18" t="str">
        <f t="shared" si="5"/>
        <v>On Target</v>
      </c>
      <c r="M9" s="15" t="s">
        <v>32</v>
      </c>
      <c r="N9" s="15" t="s">
        <v>23</v>
      </c>
      <c r="O9" s="15" t="s">
        <v>24</v>
      </c>
    </row>
    <row r="10" spans="1:15" ht="19.5" customHeight="1" x14ac:dyDescent="0.3">
      <c r="A10" s="19"/>
      <c r="B10" s="19"/>
      <c r="C10" s="19"/>
      <c r="D10" s="19"/>
      <c r="E10" s="19"/>
      <c r="F10" s="16" t="str">
        <f t="shared" si="0"/>
        <v/>
      </c>
      <c r="G10" s="16" t="str">
        <f t="shared" si="1"/>
        <v/>
      </c>
      <c r="H10" s="16" t="str">
        <f t="shared" si="2"/>
        <v/>
      </c>
      <c r="I10" s="16" t="str">
        <f t="shared" si="3"/>
        <v/>
      </c>
      <c r="J10" s="16" t="str">
        <f t="shared" si="4"/>
        <v/>
      </c>
      <c r="K10" s="17" t="str">
        <f>IF(OR($D10="",$E10=""),"",MATCH($E10,{"Unaware","Resistant","Neutral","Supportive","Leading"},0)-MATCH($D10,{"Unaware","Resistant","Neutral","Supportive","Leading"},0))</f>
        <v/>
      </c>
      <c r="L10" s="18" t="str">
        <f t="shared" si="5"/>
        <v/>
      </c>
      <c r="M10" s="19"/>
      <c r="N10" s="19"/>
      <c r="O10" s="19"/>
    </row>
    <row r="11" spans="1:15" ht="19.5" customHeight="1" x14ac:dyDescent="0.3">
      <c r="A11" s="19"/>
      <c r="B11" s="19"/>
      <c r="C11" s="19"/>
      <c r="D11" s="19"/>
      <c r="E11" s="19"/>
      <c r="F11" s="16" t="str">
        <f t="shared" si="0"/>
        <v/>
      </c>
      <c r="G11" s="16" t="str">
        <f t="shared" si="1"/>
        <v/>
      </c>
      <c r="H11" s="16" t="str">
        <f t="shared" si="2"/>
        <v/>
      </c>
      <c r="I11" s="16" t="str">
        <f t="shared" si="3"/>
        <v/>
      </c>
      <c r="J11" s="16" t="str">
        <f t="shared" si="4"/>
        <v/>
      </c>
      <c r="K11" s="17" t="str">
        <f>IF(OR($D11="",$E11=""),"",MATCH($E11,{"Unaware","Resistant","Neutral","Supportive","Leading"},0)-MATCH($D11,{"Unaware","Resistant","Neutral","Supportive","Leading"},0))</f>
        <v/>
      </c>
      <c r="L11" s="18" t="str">
        <f t="shared" si="5"/>
        <v/>
      </c>
      <c r="M11" s="19"/>
      <c r="N11" s="19"/>
      <c r="O11" s="19"/>
    </row>
    <row r="12" spans="1:15" ht="19.5" customHeight="1" x14ac:dyDescent="0.3">
      <c r="A12" s="19"/>
      <c r="B12" s="19"/>
      <c r="C12" s="19"/>
      <c r="D12" s="19"/>
      <c r="E12" s="19"/>
      <c r="F12" s="16" t="str">
        <f t="shared" si="0"/>
        <v/>
      </c>
      <c r="G12" s="16" t="str">
        <f t="shared" si="1"/>
        <v/>
      </c>
      <c r="H12" s="16" t="str">
        <f t="shared" si="2"/>
        <v/>
      </c>
      <c r="I12" s="16" t="str">
        <f t="shared" si="3"/>
        <v/>
      </c>
      <c r="J12" s="16" t="str">
        <f t="shared" si="4"/>
        <v/>
      </c>
      <c r="K12" s="17" t="str">
        <f>IF(OR($D12="",$E12=""),"",MATCH($E12,{"Unaware","Resistant","Neutral","Supportive","Leading"},0)-MATCH($D12,{"Unaware","Resistant","Neutral","Supportive","Leading"},0))</f>
        <v/>
      </c>
      <c r="L12" s="18" t="str">
        <f t="shared" si="5"/>
        <v/>
      </c>
      <c r="M12" s="19"/>
      <c r="N12" s="19"/>
      <c r="O12" s="19"/>
    </row>
    <row r="13" spans="1:15" ht="19.5" customHeight="1" x14ac:dyDescent="0.3">
      <c r="A13" s="19"/>
      <c r="B13" s="19"/>
      <c r="C13" s="19"/>
      <c r="D13" s="19"/>
      <c r="E13" s="19"/>
      <c r="F13" s="16" t="str">
        <f t="shared" si="0"/>
        <v/>
      </c>
      <c r="G13" s="16" t="str">
        <f t="shared" si="1"/>
        <v/>
      </c>
      <c r="H13" s="16" t="str">
        <f t="shared" si="2"/>
        <v/>
      </c>
      <c r="I13" s="16" t="str">
        <f t="shared" si="3"/>
        <v/>
      </c>
      <c r="J13" s="16" t="str">
        <f t="shared" si="4"/>
        <v/>
      </c>
      <c r="K13" s="17" t="str">
        <f>IF(OR($D13="",$E13=""),"",MATCH($E13,{"Unaware","Resistant","Neutral","Supportive","Leading"},0)-MATCH($D13,{"Unaware","Resistant","Neutral","Supportive","Leading"},0))</f>
        <v/>
      </c>
      <c r="L13" s="18" t="str">
        <f t="shared" si="5"/>
        <v/>
      </c>
      <c r="M13" s="19"/>
      <c r="N13" s="19"/>
      <c r="O13" s="19"/>
    </row>
    <row r="14" spans="1:15" ht="19.5" customHeight="1" x14ac:dyDescent="0.3">
      <c r="A14" s="19"/>
      <c r="B14" s="19"/>
      <c r="C14" s="19"/>
      <c r="D14" s="19"/>
      <c r="E14" s="19"/>
      <c r="F14" s="16" t="str">
        <f t="shared" si="0"/>
        <v/>
      </c>
      <c r="G14" s="16" t="str">
        <f t="shared" si="1"/>
        <v/>
      </c>
      <c r="H14" s="16" t="str">
        <f t="shared" si="2"/>
        <v/>
      </c>
      <c r="I14" s="16" t="str">
        <f t="shared" si="3"/>
        <v/>
      </c>
      <c r="J14" s="16" t="str">
        <f t="shared" si="4"/>
        <v/>
      </c>
      <c r="K14" s="17" t="str">
        <f>IF(OR($D14="",$E14=""),"",MATCH($E14,{"Unaware","Resistant","Neutral","Supportive","Leading"},0)-MATCH($D14,{"Unaware","Resistant","Neutral","Supportive","Leading"},0))</f>
        <v/>
      </c>
      <c r="L14" s="18" t="str">
        <f t="shared" si="5"/>
        <v/>
      </c>
      <c r="M14" s="19"/>
      <c r="N14" s="19"/>
      <c r="O14" s="19"/>
    </row>
    <row r="15" spans="1:15" ht="19.5" customHeight="1" x14ac:dyDescent="0.3">
      <c r="A15" s="19"/>
      <c r="B15" s="19"/>
      <c r="C15" s="19"/>
      <c r="D15" s="19"/>
      <c r="E15" s="19"/>
      <c r="F15" s="16" t="str">
        <f t="shared" si="0"/>
        <v/>
      </c>
      <c r="G15" s="16" t="str">
        <f t="shared" si="1"/>
        <v/>
      </c>
      <c r="H15" s="16" t="str">
        <f t="shared" si="2"/>
        <v/>
      </c>
      <c r="I15" s="16" t="str">
        <f t="shared" si="3"/>
        <v/>
      </c>
      <c r="J15" s="16" t="str">
        <f t="shared" si="4"/>
        <v/>
      </c>
      <c r="K15" s="17" t="str">
        <f>IF(OR($D15="",$E15=""),"",MATCH($E15,{"Unaware","Resistant","Neutral","Supportive","Leading"},0)-MATCH($D15,{"Unaware","Resistant","Neutral","Supportive","Leading"},0))</f>
        <v/>
      </c>
      <c r="L15" s="18" t="str">
        <f t="shared" si="5"/>
        <v/>
      </c>
      <c r="M15" s="19"/>
      <c r="N15" s="19"/>
      <c r="O15" s="19"/>
    </row>
    <row r="16" spans="1:15" ht="19.5" customHeight="1" x14ac:dyDescent="0.3">
      <c r="A16" s="19"/>
      <c r="B16" s="19"/>
      <c r="C16" s="19"/>
      <c r="D16" s="19"/>
      <c r="E16" s="19"/>
      <c r="F16" s="16" t="str">
        <f t="shared" si="0"/>
        <v/>
      </c>
      <c r="G16" s="16" t="str">
        <f t="shared" si="1"/>
        <v/>
      </c>
      <c r="H16" s="16" t="str">
        <f t="shared" si="2"/>
        <v/>
      </c>
      <c r="I16" s="16" t="str">
        <f t="shared" si="3"/>
        <v/>
      </c>
      <c r="J16" s="16" t="str">
        <f t="shared" si="4"/>
        <v/>
      </c>
      <c r="K16" s="17" t="str">
        <f>IF(OR($D16="",$E16=""),"",MATCH($E16,{"Unaware","Resistant","Neutral","Supportive","Leading"},0)-MATCH($D16,{"Unaware","Resistant","Neutral","Supportive","Leading"},0))</f>
        <v/>
      </c>
      <c r="L16" s="18" t="str">
        <f t="shared" si="5"/>
        <v/>
      </c>
      <c r="M16" s="19"/>
      <c r="N16" s="19"/>
      <c r="O16" s="19"/>
    </row>
    <row r="17" spans="1:15" ht="19.5" customHeight="1" x14ac:dyDescent="0.3">
      <c r="A17" s="19"/>
      <c r="B17" s="19"/>
      <c r="C17" s="19"/>
      <c r="D17" s="19"/>
      <c r="E17" s="19"/>
      <c r="F17" s="16" t="str">
        <f t="shared" si="0"/>
        <v/>
      </c>
      <c r="G17" s="16" t="str">
        <f t="shared" si="1"/>
        <v/>
      </c>
      <c r="H17" s="16" t="str">
        <f t="shared" si="2"/>
        <v/>
      </c>
      <c r="I17" s="16" t="str">
        <f t="shared" si="3"/>
        <v/>
      </c>
      <c r="J17" s="16" t="str">
        <f t="shared" si="4"/>
        <v/>
      </c>
      <c r="K17" s="17" t="str">
        <f>IF(OR($D17="",$E17=""),"",MATCH($E17,{"Unaware","Resistant","Neutral","Supportive","Leading"},0)-MATCH($D17,{"Unaware","Resistant","Neutral","Supportive","Leading"},0))</f>
        <v/>
      </c>
      <c r="L17" s="18" t="str">
        <f t="shared" si="5"/>
        <v/>
      </c>
      <c r="M17" s="19"/>
      <c r="N17" s="19"/>
      <c r="O17" s="19"/>
    </row>
    <row r="18" spans="1:15" ht="19.5" customHeight="1" x14ac:dyDescent="0.3">
      <c r="A18" s="19"/>
      <c r="B18" s="19"/>
      <c r="C18" s="19"/>
      <c r="D18" s="19"/>
      <c r="E18" s="19"/>
      <c r="F18" s="16" t="str">
        <f t="shared" si="0"/>
        <v/>
      </c>
      <c r="G18" s="16" t="str">
        <f t="shared" si="1"/>
        <v/>
      </c>
      <c r="H18" s="16" t="str">
        <f t="shared" si="2"/>
        <v/>
      </c>
      <c r="I18" s="16" t="str">
        <f t="shared" si="3"/>
        <v/>
      </c>
      <c r="J18" s="16" t="str">
        <f t="shared" si="4"/>
        <v/>
      </c>
      <c r="K18" s="17" t="str">
        <f>IF(OR($D18="",$E18=""),"",MATCH($E18,{"Unaware","Resistant","Neutral","Supportive","Leading"},0)-MATCH($D18,{"Unaware","Resistant","Neutral","Supportive","Leading"},0))</f>
        <v/>
      </c>
      <c r="L18" s="18" t="str">
        <f t="shared" si="5"/>
        <v/>
      </c>
      <c r="M18" s="19"/>
      <c r="N18" s="19"/>
      <c r="O18" s="19"/>
    </row>
    <row r="20" spans="1:15" x14ac:dyDescent="0.3">
      <c r="A20" s="8" t="s">
        <v>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</sheetData>
  <autoFilter ref="A6:O18" xr:uid="{00000000-0009-0000-0000-000000000000}"/>
  <mergeCells count="5">
    <mergeCell ref="A1:M1"/>
    <mergeCell ref="A2:M2"/>
    <mergeCell ref="A3:M3"/>
    <mergeCell ref="A4:M4"/>
    <mergeCell ref="A20:O20"/>
  </mergeCells>
  <conditionalFormatting sqref="F7:J18">
    <cfRule type="cellIs" dxfId="5" priority="2" operator="equal">
      <formula>"C/D"</formula>
    </cfRule>
    <cfRule type="cellIs" dxfId="4" priority="3" operator="equal">
      <formula>"C"</formula>
    </cfRule>
    <cfRule type="cellIs" dxfId="3" priority="4" operator="equal">
      <formula>"D"</formula>
    </cfRule>
  </conditionalFormatting>
  <conditionalFormatting sqref="L7:L18">
    <cfRule type="cellIs" dxfId="2" priority="5" operator="equal">
      <formula>"On Target"</formula>
    </cfRule>
    <cfRule type="cellIs" dxfId="1" priority="6" operator="equal">
      <formula>"Needs Positive Movement"</formula>
    </cfRule>
    <cfRule type="cellIs" dxfId="0" priority="7" operator="equal">
      <formula>"Regression Risk"</formula>
    </cfRule>
  </conditionalFormatting>
  <dataValidations count="1">
    <dataValidation type="list" allowBlank="1" sqref="D7:E18" xr:uid="{00000000-0002-0000-0000-000000000000}">
      <formula1>"Unaware,Resistant,Neutral,Supportive,Leading"</formula1>
      <formula2>0</formula2>
    </dataValidation>
  </dataValidations>
  <hyperlinks>
    <hyperlink ref="A20" r:id="rId1" xr:uid="{00000000-0004-0000-00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showGridLines="0" zoomScaleNormal="100" workbookViewId="0"/>
  </sheetViews>
  <sheetFormatPr defaultColWidth="8.6640625" defaultRowHeight="14.4" x14ac:dyDescent="0.3"/>
  <cols>
    <col min="1" max="1" width="26" customWidth="1"/>
    <col min="2" max="2" width="22" customWidth="1"/>
    <col min="3" max="7" width="16" customWidth="1"/>
    <col min="8" max="8" width="12" customWidth="1"/>
  </cols>
  <sheetData>
    <row r="1" spans="1:8" ht="15.6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5.5" customHeight="1" x14ac:dyDescent="0.35">
      <c r="A2" s="7" t="s">
        <v>34</v>
      </c>
      <c r="B2" s="7"/>
      <c r="C2" s="7"/>
      <c r="D2" s="7"/>
      <c r="E2" s="7"/>
      <c r="F2" s="7"/>
      <c r="G2" s="7"/>
      <c r="H2" s="7"/>
    </row>
    <row r="3" spans="1:8" x14ac:dyDescent="0.3">
      <c r="A3" s="13"/>
      <c r="B3" s="13"/>
      <c r="C3" s="13"/>
      <c r="D3" s="13"/>
      <c r="E3" s="13"/>
      <c r="F3" s="13"/>
      <c r="G3" s="13"/>
      <c r="H3" s="13"/>
    </row>
    <row r="4" spans="1:8" ht="15" customHeight="1" x14ac:dyDescent="0.3">
      <c r="A4" s="6" t="s">
        <v>35</v>
      </c>
      <c r="B4" s="6"/>
      <c r="C4" s="6"/>
      <c r="D4" s="6"/>
      <c r="E4" s="6"/>
      <c r="F4" s="6"/>
      <c r="G4" s="6"/>
      <c r="H4" s="6"/>
    </row>
    <row r="5" spans="1:8" x14ac:dyDescent="0.3">
      <c r="A5" s="6"/>
      <c r="B5" s="6"/>
      <c r="C5" s="6"/>
      <c r="D5" s="6"/>
      <c r="E5" s="6"/>
      <c r="F5" s="6"/>
      <c r="G5" s="6"/>
      <c r="H5" s="6"/>
    </row>
    <row r="7" spans="1:8" x14ac:dyDescent="0.3">
      <c r="A7" s="5" t="s">
        <v>36</v>
      </c>
      <c r="B7" s="5"/>
      <c r="C7" s="5"/>
      <c r="D7" s="5"/>
      <c r="E7" s="5"/>
      <c r="F7" s="5"/>
      <c r="G7" s="5"/>
      <c r="H7" s="5"/>
    </row>
    <row r="8" spans="1:8" ht="15" customHeight="1" x14ac:dyDescent="0.3">
      <c r="A8" s="20" t="s">
        <v>9</v>
      </c>
      <c r="B8" s="4" t="s">
        <v>37</v>
      </c>
      <c r="C8" s="4"/>
      <c r="D8" s="4"/>
      <c r="E8" s="4"/>
      <c r="F8" s="4"/>
      <c r="G8" s="4"/>
      <c r="H8" s="4"/>
    </row>
    <row r="9" spans="1:8" ht="15" customHeight="1" x14ac:dyDescent="0.3">
      <c r="A9" s="20" t="s">
        <v>10</v>
      </c>
      <c r="B9" s="4" t="s">
        <v>38</v>
      </c>
      <c r="C9" s="4"/>
      <c r="D9" s="4"/>
      <c r="E9" s="4"/>
      <c r="F9" s="4"/>
      <c r="G9" s="4"/>
      <c r="H9" s="4"/>
    </row>
    <row r="10" spans="1:8" ht="15" customHeight="1" x14ac:dyDescent="0.3">
      <c r="A10" s="20" t="s">
        <v>11</v>
      </c>
      <c r="B10" s="4" t="s">
        <v>39</v>
      </c>
      <c r="C10" s="4"/>
      <c r="D10" s="4"/>
      <c r="E10" s="4"/>
      <c r="F10" s="4"/>
      <c r="G10" s="4"/>
      <c r="H10" s="4"/>
    </row>
    <row r="11" spans="1:8" ht="15" customHeight="1" x14ac:dyDescent="0.3">
      <c r="A11" s="20" t="s">
        <v>12</v>
      </c>
      <c r="B11" s="4" t="s">
        <v>40</v>
      </c>
      <c r="C11" s="4"/>
      <c r="D11" s="4"/>
      <c r="E11" s="4"/>
      <c r="F11" s="4"/>
      <c r="G11" s="4"/>
      <c r="H11" s="4"/>
    </row>
    <row r="12" spans="1:8" ht="15" customHeight="1" x14ac:dyDescent="0.3">
      <c r="A12" s="20" t="s">
        <v>13</v>
      </c>
      <c r="B12" s="4" t="s">
        <v>41</v>
      </c>
      <c r="C12" s="4"/>
      <c r="D12" s="4"/>
      <c r="E12" s="4"/>
      <c r="F12" s="4"/>
      <c r="G12" s="4"/>
      <c r="H12" s="4"/>
    </row>
    <row r="14" spans="1:8" x14ac:dyDescent="0.3">
      <c r="A14" s="5" t="s">
        <v>42</v>
      </c>
      <c r="B14" s="5"/>
      <c r="C14" s="5"/>
      <c r="D14" s="5"/>
      <c r="E14" s="5"/>
      <c r="F14" s="5"/>
      <c r="G14" s="5"/>
      <c r="H14" s="5"/>
    </row>
    <row r="15" spans="1:8" ht="15" customHeight="1" x14ac:dyDescent="0.3">
      <c r="A15" s="4" t="s">
        <v>43</v>
      </c>
      <c r="B15" s="4"/>
      <c r="C15" s="4"/>
      <c r="D15" s="4"/>
      <c r="E15" s="4"/>
      <c r="F15" s="4"/>
      <c r="G15" s="4"/>
      <c r="H15" s="4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8" spans="1:8" x14ac:dyDescent="0.3">
      <c r="A18" s="5" t="s">
        <v>44</v>
      </c>
      <c r="B18" s="5"/>
      <c r="C18" s="5"/>
      <c r="D18" s="5"/>
      <c r="E18" s="5"/>
      <c r="F18" s="5"/>
      <c r="G18" s="5"/>
      <c r="H18" s="5"/>
    </row>
    <row r="19" spans="1:8" x14ac:dyDescent="0.3">
      <c r="A19" s="3" t="s">
        <v>45</v>
      </c>
      <c r="B19" s="3"/>
      <c r="C19" s="3"/>
      <c r="D19" s="3"/>
    </row>
    <row r="20" spans="1:8" x14ac:dyDescent="0.3">
      <c r="A20" s="2" t="s">
        <v>46</v>
      </c>
      <c r="B20" s="2"/>
      <c r="C20" s="2"/>
      <c r="D20" s="2"/>
    </row>
    <row r="21" spans="1:8" x14ac:dyDescent="0.3">
      <c r="A21" s="1" t="s">
        <v>47</v>
      </c>
      <c r="B21" s="1"/>
      <c r="C21" s="1"/>
      <c r="D21" s="1"/>
    </row>
    <row r="23" spans="1:8" x14ac:dyDescent="0.3">
      <c r="A23" s="8" t="s">
        <v>33</v>
      </c>
      <c r="B23" s="8"/>
      <c r="C23" s="8"/>
      <c r="D23" s="8"/>
      <c r="E23" s="8"/>
      <c r="F23" s="8"/>
      <c r="G23" s="8"/>
      <c r="H23" s="8"/>
    </row>
  </sheetData>
  <mergeCells count="16">
    <mergeCell ref="A23:H23"/>
    <mergeCell ref="A15:H16"/>
    <mergeCell ref="A18:H18"/>
    <mergeCell ref="A19:D19"/>
    <mergeCell ref="A20:D20"/>
    <mergeCell ref="A21:D21"/>
    <mergeCell ref="B9:H9"/>
    <mergeCell ref="B10:H10"/>
    <mergeCell ref="B11:H11"/>
    <mergeCell ref="B12:H12"/>
    <mergeCell ref="A14:H14"/>
    <mergeCell ref="A1:H1"/>
    <mergeCell ref="A2:H2"/>
    <mergeCell ref="A4:H5"/>
    <mergeCell ref="A7:H7"/>
    <mergeCell ref="B8:H8"/>
  </mergeCells>
  <hyperlinks>
    <hyperlink ref="A23" r:id="rId1" xr:uid="{00000000-0004-0000-01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Engagement Assessment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Ricardo Palacio</cp:lastModifiedBy>
  <cp:revision>0</cp:revision>
  <dcterms:created xsi:type="dcterms:W3CDTF">2026-07-05T21:00:03Z</dcterms:created>
  <dcterms:modified xsi:type="dcterms:W3CDTF">2026-07-05T21:08:23Z</dcterms:modified>
  <dc:language>en-US</dc:language>
</cp:coreProperties>
</file>