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37D7E386-B2D3-4CD9-BC50-F7AA5B48F76D}" xr6:coauthVersionLast="47" xr6:coauthVersionMax="47" xr10:uidLastSave="{00000000-0000-0000-0000-000000000000}"/>
  <bookViews>
    <workbookView xWindow="-108" yWindow="-108" windowWidth="23256" windowHeight="13896" tabRatio="500" xr2:uid="{00000000-000D-0000-FFFF-FFFF00000000}"/>
  </bookViews>
  <sheets>
    <sheet name="EVM Tracker" sheetId="1" r:id="rId1"/>
    <sheet name="Instructions"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20" i="1" l="1"/>
  <c r="H20" i="1"/>
  <c r="J20" i="1" s="1"/>
  <c r="G20" i="1"/>
  <c r="F20" i="1"/>
  <c r="I19" i="1"/>
  <c r="H19" i="1"/>
  <c r="J19" i="1" s="1"/>
  <c r="G19" i="1"/>
  <c r="F19" i="1"/>
  <c r="I18" i="1"/>
  <c r="H18" i="1"/>
  <c r="J18" i="1" s="1"/>
  <c r="G18" i="1"/>
  <c r="F18" i="1"/>
  <c r="I17" i="1"/>
  <c r="H17" i="1"/>
  <c r="J17" i="1" s="1"/>
  <c r="G17" i="1"/>
  <c r="F17" i="1"/>
  <c r="I16" i="1"/>
  <c r="H16" i="1"/>
  <c r="J16" i="1" s="1"/>
  <c r="G16" i="1"/>
  <c r="F16" i="1"/>
  <c r="J15" i="1"/>
  <c r="L15" i="1" s="1"/>
  <c r="I15" i="1"/>
  <c r="H15" i="1"/>
  <c r="G15" i="1"/>
  <c r="F15" i="1"/>
  <c r="J14" i="1"/>
  <c r="L14" i="1" s="1"/>
  <c r="I14" i="1"/>
  <c r="H14" i="1"/>
  <c r="G14" i="1"/>
  <c r="F14" i="1"/>
  <c r="I13" i="1"/>
  <c r="H13" i="1"/>
  <c r="J13" i="1" s="1"/>
  <c r="G13" i="1"/>
  <c r="F13" i="1"/>
  <c r="I12" i="1"/>
  <c r="H12" i="1"/>
  <c r="J12" i="1" s="1"/>
  <c r="G12" i="1"/>
  <c r="F12" i="1"/>
  <c r="I11" i="1"/>
  <c r="H11" i="1"/>
  <c r="J11" i="1" s="1"/>
  <c r="G11" i="1"/>
  <c r="F11" i="1"/>
  <c r="J10" i="1"/>
  <c r="L10" i="1" s="1"/>
  <c r="I10" i="1"/>
  <c r="H10" i="1"/>
  <c r="G10" i="1"/>
  <c r="F10" i="1"/>
  <c r="J9" i="1"/>
  <c r="L9" i="1" s="1"/>
  <c r="I9" i="1"/>
  <c r="H9" i="1"/>
  <c r="G9" i="1"/>
  <c r="F9" i="1"/>
  <c r="L16" i="1" l="1"/>
  <c r="K16" i="1"/>
  <c r="L18" i="1"/>
  <c r="K18" i="1"/>
  <c r="K13" i="1"/>
  <c r="L13" i="1"/>
  <c r="L19" i="1"/>
  <c r="K19" i="1"/>
  <c r="L11" i="1"/>
  <c r="K11" i="1"/>
  <c r="L12" i="1"/>
  <c r="K12" i="1"/>
  <c r="L17" i="1"/>
  <c r="K17" i="1"/>
  <c r="L20" i="1"/>
  <c r="K20" i="1"/>
  <c r="K15" i="1"/>
  <c r="K10" i="1"/>
  <c r="K14" i="1"/>
  <c r="K9" i="1"/>
</calcChain>
</file>

<file path=xl/sharedStrings.xml><?xml version="1.0" encoding="utf-8"?>
<sst xmlns="http://schemas.openxmlformats.org/spreadsheetml/2006/main" count="62" uniqueCount="60">
  <si>
    <t>[ORGANIZATION NAME]</t>
  </si>
  <si>
    <t>EVM TRACKER</t>
  </si>
  <si>
    <t>[Project Name / Title]</t>
  </si>
  <si>
    <t>Budget at Completion (BAC):</t>
  </si>
  <si>
    <t>Prepared By / Date:</t>
  </si>
  <si>
    <t>[Name / Role] — [DD/MM/YYYY]</t>
  </si>
  <si>
    <t>Period</t>
  </si>
  <si>
    <t>Date</t>
  </si>
  <si>
    <t>Planned Value
(PV, cum.)</t>
  </si>
  <si>
    <t>Earned Value
(EV, cum.)</t>
  </si>
  <si>
    <t>Actual Cost
(AC, cum.)</t>
  </si>
  <si>
    <t>CV
(EV-AC)</t>
  </si>
  <si>
    <t>SV
(EV-PV)</t>
  </si>
  <si>
    <t>CPI
(EV/AC)</t>
  </si>
  <si>
    <t>SPI
(EV/PV)</t>
  </si>
  <si>
    <t>EAC
(BAC/CPI)</t>
  </si>
  <si>
    <t>ETC
(EAC-AC)</t>
  </si>
  <si>
    <t>VAC
(BAC-EAC)</t>
  </si>
  <si>
    <t>[Date 1]</t>
  </si>
  <si>
    <t>[Date 2]</t>
  </si>
  <si>
    <t>[Date 3]</t>
  </si>
  <si>
    <t>[Date 4]</t>
  </si>
  <si>
    <t>[Date 5]</t>
  </si>
  <si>
    <t>[Date 6]</t>
  </si>
  <si>
    <t>[Date 7]</t>
  </si>
  <si>
    <t>[Date 8]</t>
  </si>
  <si>
    <t>[Date 9]</t>
  </si>
  <si>
    <t>[Date 10]</t>
  </si>
  <si>
    <t>[Date 11]</t>
  </si>
  <si>
    <t>[Date 12]</t>
  </si>
  <si>
    <t>vitruvioconsultores.net</t>
  </si>
  <si>
    <t>EVM TRACKER — INSTRUCTIONS &amp; FORMULA REFERENCE</t>
  </si>
  <si>
    <t>This tracker works together with the Cost Management Plan (Word document), which defines the full EVM methodology and control thresholds. Enter cumulative PV, EV, and AC for each reporting period; every other column (CV, SV, CPI, SPI, EAC, ETC, VAC) is calculated automatically from the BAC and those three inputs.</t>
  </si>
  <si>
    <t>Column Reference</t>
  </si>
  <si>
    <t>Planned Value (PV, cum.)</t>
  </si>
  <si>
    <t>Cumulative budgeted cost of work scheduled to be complete by this period. INPUT.</t>
  </si>
  <si>
    <t>Earned Value (EV, cum.)</t>
  </si>
  <si>
    <t>Cumulative budgeted cost of work actually completed by this period. INPUT.</t>
  </si>
  <si>
    <t>Actual Cost (AC, cum.)</t>
  </si>
  <si>
    <t>Cumulative actual cost incurred by this period. INPUT.</t>
  </si>
  <si>
    <t>CV (EV-AC)</t>
  </si>
  <si>
    <t>Cost Variance. Positive = under budget; negative = over budget. CALCULATED.</t>
  </si>
  <si>
    <t>SV (EV-PV)</t>
  </si>
  <si>
    <t>Schedule Variance (in cost terms). Positive = ahead of schedule; negative = behind. CALCULATED.</t>
  </si>
  <si>
    <t>CPI (EV/AC)</t>
  </si>
  <si>
    <t>Cost Performance Index. Above 1.0 = under budget; below 1.0 = over budget. CALCULATED.</t>
  </si>
  <si>
    <t>SPI (EV/PV)</t>
  </si>
  <si>
    <t>Schedule Performance Index. Above 1.0 = ahead of schedule; below 1.0 = behind. CALCULATED.</t>
  </si>
  <si>
    <t>EAC (BAC/CPI)</t>
  </si>
  <si>
    <t>Estimate at Completion — projected total cost if current cost performance continues. CALCULATED.</t>
  </si>
  <si>
    <t>ETC (EAC-AC)</t>
  </si>
  <si>
    <t>Estimate to Complete — projected remaining cost to finish. CALCULATED.</t>
  </si>
  <si>
    <t>VAC (BAC-EAC)</t>
  </si>
  <si>
    <t>Variance at Completion — projected surplus (positive) or overrun (negative) at project end. CALCULATED.</t>
  </si>
  <si>
    <t>CPI / SPI Threshold Legend</t>
  </si>
  <si>
    <t>≥ 0.95 — On Track</t>
  </si>
  <si>
    <t>0.90 – 0.94 — Watch</t>
  </si>
  <si>
    <t>&lt; 0.90 — Action Required</t>
  </si>
  <si>
    <t>Reading the S-Curve Chart</t>
  </si>
  <si>
    <t>If the EV line (navy) is below the PV line (grey dashed), the project is behind schedule. If the AC line (gold) is above the EV line, the project is over budget for the work completed so far. In a healthy project, EV and AC track closely together and both stay close to or above the PV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</si>
</sst>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x14ac:knownFonts="1">
    <font>
      <sz val="11"/>
      <color theme="1"/>
      <name val="Calibri"/>
      <family val="2"/>
      <charset val="1"/>
    </font>
    <font>
      <b/>
      <sz val="12"/>
      <color rgb="FF44546A"/>
      <name val="Calibri"/>
      <charset val="1"/>
    </font>
    <font>
      <b/>
      <sz val="20"/>
      <color rgb="FF1F3864"/>
      <name val="Calibri"/>
      <charset val="1"/>
    </font>
    <font>
      <i/>
      <sz val="13"/>
      <color rgb="FF808080"/>
      <name val="Calibri"/>
      <charset val="1"/>
    </font>
    <font>
      <b/>
      <sz val="10"/>
      <color rgb="FF1F3864"/>
      <name val="Calibri"/>
      <charset val="1"/>
    </font>
    <font>
      <i/>
      <sz val="10"/>
      <color rgb="FF808080"/>
      <name val="Calibri"/>
      <charset val="1"/>
    </font>
    <font>
      <b/>
      <sz val="9"/>
      <color rgb="FF1F3864"/>
      <name val="Calibri"/>
      <charset val="1"/>
    </font>
    <font>
      <sz val="10"/>
      <color rgb="FF1F3864"/>
      <name val="Calibri"/>
      <charset val="1"/>
    </font>
    <font>
      <u/>
      <sz val="9"/>
      <color rgb="FF1F3864"/>
      <name val="Calibri"/>
      <charset val="1"/>
    </font>
    <font>
      <b/>
      <sz val="13"/>
      <color rgb="FF1F3864"/>
      <name val="Calibri"/>
      <charset val="1"/>
    </font>
    <font>
      <i/>
      <sz val="10"/>
      <color rgb="FF44546A"/>
      <name val="Calibri"/>
      <charset val="1"/>
    </font>
    <font>
      <b/>
      <sz val="11"/>
      <color rgb="FF1F3864"/>
      <name val="Calibri"/>
      <charset val="1"/>
    </font>
    <font>
      <sz val="10"/>
      <color rgb="FF44546A"/>
      <name val="Calibri"/>
      <charset val="1"/>
    </font>
  </fonts>
  <fills count="6">
    <fill>
      <patternFill patternType="none"/>
    </fill>
    <fill>
      <patternFill patternType="gray125"/>
    </fill>
    <fill>
      <patternFill patternType="solid">
        <fgColor rgb="FFD9E2F3"/>
        <bgColor rgb="FFD9D9D9"/>
      </patternFill>
    </fill>
    <fill>
      <patternFill patternType="solid">
        <fgColor rgb="FFC6E0B4"/>
        <bgColor rgb="FFD9D9D9"/>
      </patternFill>
    </fill>
    <fill>
      <patternFill patternType="solid">
        <fgColor rgb="FFFFE699"/>
        <bgColor rgb="FFFFCC99"/>
      </patternFill>
    </fill>
    <fill>
      <patternFill patternType="solid">
        <fgColor rgb="FFF2A6A6"/>
        <bgColor rgb="FFFFCC99"/>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top/>
      <bottom style="thin">
        <color rgb="FF1F3864"/>
      </bottom>
      <diagonal/>
    </border>
  </borders>
  <cellStyleXfs count="1">
    <xf numFmtId="0" fontId="0" fillId="0" borderId="0"/>
  </cellStyleXfs>
  <cellXfs count="23">
    <xf numFmtId="0" fontId="0" fillId="0" borderId="0" xfId="0"/>
    <xf numFmtId="0" fontId="4" fillId="5" borderId="1" xfId="0" applyFont="1" applyFill="1" applyBorder="1"/>
    <xf numFmtId="0" fontId="4" fillId="4" borderId="1" xfId="0" applyFont="1" applyFill="1" applyBorder="1"/>
    <xf numFmtId="0" fontId="4" fillId="3" borderId="1" xfId="0" applyFont="1" applyFill="1" applyBorder="1"/>
    <xf numFmtId="0" fontId="12" fillId="0" borderId="0" xfId="0" applyFont="1" applyAlignment="1">
      <alignment vertical="top" wrapText="1"/>
    </xf>
    <xf numFmtId="0" fontId="11" fillId="0" borderId="0" xfId="0" applyFont="1"/>
    <xf numFmtId="0" fontId="10" fillId="0" borderId="0" xfId="0" applyFont="1" applyAlignment="1">
      <alignment vertical="top" wrapText="1"/>
    </xf>
    <xf numFmtId="0" fontId="9" fillId="0" borderId="0" xfId="0" applyFont="1"/>
    <xf numFmtId="0" fontId="8"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4" fillId="0" borderId="0" xfId="0" applyFont="1"/>
    <xf numFmtId="164" fontId="5" fillId="0" borderId="1" xfId="0" applyNumberFormat="1" applyFont="1" applyBorder="1"/>
    <xf numFmtId="0" fontId="5" fillId="0" borderId="0" xfId="0" applyFont="1"/>
    <xf numFmtId="0" fontId="0" fillId="0" borderId="2" xfId="0" applyBorder="1"/>
    <xf numFmtId="0" fontId="6" fillId="2" borderId="1" xfId="0" applyFont="1" applyFill="1" applyBorder="1" applyAlignment="1">
      <alignment horizontal="center" vertical="center" wrapText="1"/>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0" fontId="5" fillId="0" borderId="1" xfId="0" applyFont="1" applyBorder="1" applyAlignment="1">
      <alignment horizontal="center" vertical="center"/>
    </xf>
  </cellXfs>
  <cellStyles count="1">
    <cellStyle name="Normal" xfId="0" builtinId="0"/>
  </cellStyles>
  <dxfs count="3">
    <dxf>
      <fill>
        <patternFill>
          <bgColor rgb="FFC6E0B4"/>
        </patternFill>
      </fill>
    </dxf>
    <dxf>
      <fill>
        <patternFill>
          <bgColor rgb="FFFFE699"/>
        </patternFill>
      </fill>
    </dxf>
    <dxf>
      <fill>
        <patternFill>
          <bgColor rgb="FFF2A6A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FCC99"/>
      <rgbColor rgb="FF3366FF"/>
      <rgbColor rgb="FF33CCCC"/>
      <rgbColor rgb="FF99CC00"/>
      <rgbColor rgb="FFFFCC00"/>
      <rgbColor rgb="FFD4AF37"/>
      <rgbColor rgb="FFFF6600"/>
      <rgbColor rgb="FF44546A"/>
      <rgbColor rgb="FF878787"/>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800" b="1" strike="noStrike" spc="-1">
                <a:solidFill>
                  <a:srgbClr val="000000"/>
                </a:solidFill>
                <a:latin typeface="Calibri"/>
              </a:defRPr>
            </a:pPr>
            <a:r>
              <a:rPr lang="es-MX" sz="1800" b="1" strike="noStrike" spc="-1">
                <a:solidFill>
                  <a:srgbClr val="000000"/>
                </a:solidFill>
                <a:latin typeface="Calibri"/>
              </a:rPr>
              <a:t>EVM S-Curve (Cumulative PV / EV / AC)</a:t>
            </a:r>
          </a:p>
        </c:rich>
      </c:tx>
      <c:overlay val="0"/>
      <c:spPr>
        <a:noFill/>
        <a:ln w="0">
          <a:noFill/>
        </a:ln>
      </c:spPr>
    </c:title>
    <c:autoTitleDeleted val="0"/>
    <c:plotArea>
      <c:layout/>
      <c:lineChart>
        <c:grouping val="standard"/>
        <c:varyColors val="0"/>
        <c:ser>
          <c:idx val="0"/>
          <c:order val="0"/>
          <c:tx>
            <c:strRef>
              <c:f>'EVM Tracker'!$C$8</c:f>
              <c:strCache>
                <c:ptCount val="1"/>
                <c:pt idx="0">
                  <c:v>Planned Value
(PV, cum.)</c:v>
                </c:pt>
              </c:strCache>
            </c:strRef>
          </c:tx>
          <c:spPr>
            <a:ln w="28440">
              <a:solidFill>
                <a:srgbClr val="808080"/>
              </a:solidFill>
              <a:prstDash val="dash"/>
              <a:round/>
            </a:ln>
          </c:spPr>
          <c:marker>
            <c:symbol val="none"/>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'EVM Tracker'!$A$9:$A$20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'EVM Tracker'!$C$9:$C$20</c:f>
              <c:numCache>
                <c:formatCode>\$#,##0</c:formatCode>
                <c:ptCount val="12"/>
                <c:pt idx="0">
                  <c:v>40000</c:v>
                </c:pt>
                <c:pt idx="1">
                  <c:v>85000</c:v>
                </c:pt>
                <c:pt idx="2">
                  <c:v>135000</c:v>
                </c:pt>
                <c:pt idx="3">
                  <c:v>190000</c:v>
                </c:pt>
                <c:pt idx="4">
                  <c:v>250000</c:v>
                </c:pt>
                <c:pt idx="5">
                  <c:v>310000</c:v>
                </c:pt>
              </c:numCache>
            </c:numRef>
          </c:val>
          <c:smooth val="1"/>
          <c:extLst>
            <c:ext xmlns:c16="http://schemas.microsoft.com/office/drawing/2014/chart" uri="{C3380CC4-5D6E-409C-BE32-E72D297353CC}">
              <c16:uniqueId val="{00000000-F1B9-4E72-BC6A-41303C81A891}"/>
            </c:ext>
          </c:extLst>
        </c:ser>
        <c:ser>
          <c:idx val="1"/>
          <c:order val="1"/>
          <c:tx>
            <c:strRef>
              <c:f>'EVM Tracker'!$D$8</c:f>
              <c:strCache>
                <c:ptCount val="1"/>
                <c:pt idx="0">
                  <c:v>Earned Value
(EV, cum.)</c:v>
                </c:pt>
              </c:strCache>
            </c:strRef>
          </c:tx>
          <c:spPr>
            <a:ln w="28440">
              <a:solidFill>
                <a:srgbClr val="1F3864"/>
              </a:solidFill>
              <a:round/>
            </a:ln>
          </c:spPr>
          <c:marker>
            <c:symbol val="circle"/>
            <c:size val="6"/>
            <c:spPr>
              <a:solidFill>
                <a:srgbClr val="1F3864"/>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'EVM Tracker'!$A$9:$A$20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'EVM Tracker'!$D$9:$D$20</c:f>
              <c:numCache>
                <c:formatCode>\$#,##0</c:formatCode>
                <c:ptCount val="12"/>
                <c:pt idx="0">
                  <c:v>38000</c:v>
                </c:pt>
                <c:pt idx="1">
                  <c:v>80000</c:v>
                </c:pt>
                <c:pt idx="2">
                  <c:v>122000</c:v>
                </c:pt>
                <c:pt idx="3">
                  <c:v>175000</c:v>
                </c:pt>
                <c:pt idx="4">
                  <c:v>228000</c:v>
                </c:pt>
                <c:pt idx="5">
                  <c:v>289000</c:v>
                </c:pt>
              </c:numCache>
            </c:numRef>
          </c:val>
          <c:smooth val="1"/>
          <c:extLst>
            <c:ext xmlns:c16="http://schemas.microsoft.com/office/drawing/2014/chart" uri="{C3380CC4-5D6E-409C-BE32-E72D297353CC}">
              <c16:uniqueId val="{00000001-F1B9-4E72-BC6A-41303C81A891}"/>
            </c:ext>
          </c:extLst>
        </c:ser>
        <c:ser>
          <c:idx val="2"/>
          <c:order val="2"/>
          <c:tx>
            <c:strRef>
              <c:f>'EVM Tracker'!$E$8</c:f>
              <c:strCache>
                <c:ptCount val="1"/>
                <c:pt idx="0">
                  <c:v>Actual Cost
(AC, cum.)</c:v>
                </c:pt>
              </c:strCache>
            </c:strRef>
          </c:tx>
          <c:spPr>
            <a:ln w="28440">
              <a:solidFill>
                <a:srgbClr val="D4AF37"/>
              </a:solidFill>
              <a:round/>
            </a:ln>
          </c:spPr>
          <c:marker>
            <c:symbol val="diamond"/>
            <c:size val="6"/>
            <c:spPr>
              <a:solidFill>
                <a:srgbClr val="D4AF37"/>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'EVM Tracker'!$A$9:$A$20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'EVM Tracker'!$E$9:$E$20</c:f>
              <c:numCache>
                <c:formatCode>\$#,##0</c:formatCode>
                <c:ptCount val="12"/>
                <c:pt idx="0">
                  <c:v>36000</c:v>
                </c:pt>
                <c:pt idx="1">
                  <c:v>78000</c:v>
                </c:pt>
                <c:pt idx="2">
                  <c:v>128000</c:v>
                </c:pt>
                <c:pt idx="3">
                  <c:v>185000</c:v>
                </c:pt>
                <c:pt idx="4">
                  <c:v>244000</c:v>
                </c:pt>
                <c:pt idx="5">
                  <c:v>305000</c:v>
                </c:pt>
              </c:numCache>
            </c:numRef>
          </c:val>
          <c:smooth val="1"/>
          <c:extLst>
            <c:ext xmlns:c16="http://schemas.microsoft.com/office/drawing/2014/chart" uri="{C3380CC4-5D6E-409C-BE32-E72D297353CC}">
              <c16:uniqueId val="{00000002-F1B9-4E72-BC6A-41303C81A891}"/>
            </c:ext>
          </c:extLst>
        </c:ser>
        <c:dLbls>
          <c:showLegendKey val="0"/>
          <c:showVal val="0"/>
          <c:showCatName val="0"/>
          <c:showSerName val="0"/>
          <c:showPercent val="0"/>
          <c:showBubbleSize val="0"/>
        </c:dLbls>
        <c:hiLowLines>
          <c:spPr>
            <a:ln w="0">
              <a:noFill/>
            </a:ln>
          </c:spPr>
        </c:hiLowLines>
        <c:smooth val="0"/>
        <c:axId val="37271303"/>
        <c:axId val="28904594"/>
      </c:lineChart>
      <c:catAx>
        <c:axId val="37271303"/>
        <c:scaling>
          <c:orientation val="minMax"/>
        </c:scaling>
        <c:delete val="0"/>
        <c:axPos val="b"/>
        <c:title>
          <c:tx>
            <c:rich>
              <a:bodyPr rot="0"/>
              <a:lstStyle/>
              <a:p>
                <a:pPr>
                  <a:defRPr sz="1000" b="1" strike="noStrike" spc="-1">
                    <a:solidFill>
                      <a:srgbClr val="000000"/>
                    </a:solidFill>
                    <a:latin typeface="Calibri"/>
                  </a:defRPr>
                </a:pPr>
                <a:r>
                  <a:rPr lang="es-MX" sz="1000" b="1" strike="noStrike" spc="-1">
                    <a:solidFill>
                      <a:srgbClr val="000000"/>
                    </a:solidFill>
                    <a:latin typeface="Calibri"/>
                  </a:rPr>
                  <a:t>Period</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28904594"/>
        <c:crosses val="autoZero"/>
        <c:auto val="1"/>
        <c:lblAlgn val="ctr"/>
        <c:lblOffset val="100"/>
        <c:noMultiLvlLbl val="0"/>
      </c:catAx>
      <c:valAx>
        <c:axId val="28904594"/>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s-MX" sz="1000" b="1" strike="noStrike" spc="-1">
                    <a:solidFill>
                      <a:srgbClr val="000000"/>
                    </a:solidFill>
                    <a:latin typeface="Calibri"/>
                  </a:rPr>
                  <a:t>Cumulative Cost</a:t>
                </a:r>
              </a:p>
            </c:rich>
          </c:tx>
          <c:overlay val="0"/>
          <c:spPr>
            <a:noFill/>
            <a:ln w="0">
              <a:noFill/>
            </a:ln>
          </c:spPr>
        </c:title>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37271303"/>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s-MX"/>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175680</xdr:rowOff>
    </xdr:from>
    <xdr:to>
      <xdr:col>9</xdr:col>
      <xdr:colOff>10080</xdr:colOff>
      <xdr:row>42</xdr:row>
      <xdr:rowOff>135000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0</xdr:colOff>
      <xdr:row>0</xdr:row>
      <xdr:rowOff>0</xdr:rowOff>
    </xdr:from>
    <xdr:to>
      <xdr:col>10</xdr:col>
      <xdr:colOff>666360</xdr:colOff>
      <xdr:row>2</xdr:row>
      <xdr:rowOff>94680</xdr:rowOff>
    </xdr:to>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810576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zoomScaleNormal="100" workbookViewId="0">
      <pane xSplit="2" ySplit="8" topLeftCell="C9" activePane="bottomRight" state="frozen"/>
      <selection pane="topRight" activeCell="C1" sqref="C1"/>
      <selection pane="bottomLeft" activeCell="A9" sqref="A9"/>
      <selection pane="bottomRight" sqref="A1:J1"/>
    </sheetView>
  </sheetViews>
  <sheetFormatPr defaultColWidth="8.6640625" defaultRowHeight="14.4" x14ac:dyDescent="0.3"/>
  <cols>
    <col min="1" max="1" width="9" customWidth="1"/>
    <col min="2" max="2" width="12" customWidth="1"/>
    <col min="3" max="4" width="14" customWidth="1"/>
    <col min="5" max="5" width="13" customWidth="1"/>
    <col min="6" max="7" width="11" customWidth="1"/>
    <col min="8" max="9" width="9" customWidth="1"/>
    <col min="10" max="10" width="13" customWidth="1"/>
    <col min="11" max="12" width="12" customWidth="1"/>
  </cols>
  <sheetData>
    <row r="1" spans="1:12" ht="15.6" x14ac:dyDescent="0.3">
      <c r="A1" s="12" t="s">
        <v>0</v>
      </c>
      <c r="B1" s="12"/>
      <c r="C1" s="12"/>
      <c r="D1" s="12"/>
      <c r="E1" s="12"/>
      <c r="F1" s="12"/>
      <c r="G1" s="12"/>
      <c r="H1" s="12"/>
      <c r="I1" s="12"/>
      <c r="J1" s="12"/>
    </row>
    <row r="2" spans="1:12" ht="30" customHeight="1" x14ac:dyDescent="0.5">
      <c r="A2" s="11" t="s">
        <v>1</v>
      </c>
      <c r="B2" s="11"/>
      <c r="C2" s="11"/>
      <c r="D2" s="11"/>
      <c r="E2" s="11"/>
      <c r="F2" s="11"/>
      <c r="G2" s="11"/>
      <c r="H2" s="11"/>
      <c r="I2" s="11"/>
      <c r="J2" s="11"/>
    </row>
    <row r="3" spans="1:12" ht="17.399999999999999" x14ac:dyDescent="0.35">
      <c r="A3" s="10" t="s">
        <v>2</v>
      </c>
      <c r="B3" s="10"/>
      <c r="C3" s="10"/>
      <c r="D3" s="10"/>
      <c r="E3" s="10"/>
      <c r="F3" s="10"/>
      <c r="G3" s="10"/>
      <c r="H3" s="10"/>
      <c r="I3" s="10"/>
      <c r="J3" s="10"/>
    </row>
    <row r="5" spans="1:12" x14ac:dyDescent="0.3">
      <c r="A5" s="9" t="s">
        <v>3</v>
      </c>
      <c r="B5" s="9"/>
      <c r="C5" s="9"/>
      <c r="D5" s="14">
        <v>500000</v>
      </c>
    </row>
    <row r="6" spans="1:12" x14ac:dyDescent="0.3">
      <c r="A6" s="9" t="s">
        <v>4</v>
      </c>
      <c r="B6" s="9"/>
      <c r="C6" s="9"/>
      <c r="D6" s="15" t="s">
        <v>5</v>
      </c>
    </row>
    <row r="7" spans="1:12" ht="3.75" customHeight="1" x14ac:dyDescent="0.3">
      <c r="A7" s="16"/>
      <c r="B7" s="16"/>
      <c r="C7" s="16"/>
      <c r="D7" s="16"/>
      <c r="E7" s="16"/>
      <c r="F7" s="16"/>
      <c r="G7" s="16"/>
      <c r="H7" s="16"/>
      <c r="I7" s="16"/>
      <c r="J7" s="16"/>
      <c r="K7" s="16"/>
      <c r="L7" s="16"/>
    </row>
    <row r="8" spans="1:12" ht="33.75" customHeight="1" x14ac:dyDescent="0.3">
      <c r="A8" s="17" t="s">
        <v>6</v>
      </c>
      <c r="B8" s="17" t="s">
        <v>7</v>
      </c>
      <c r="C8" s="17" t="s">
        <v>8</v>
      </c>
      <c r="D8" s="17" t="s">
        <v>9</v>
      </c>
      <c r="E8" s="17" t="s">
        <v>10</v>
      </c>
      <c r="F8" s="17" t="s">
        <v>11</v>
      </c>
      <c r="G8" s="17" t="s">
        <v>12</v>
      </c>
      <c r="H8" s="17" t="s">
        <v>13</v>
      </c>
      <c r="I8" s="17" t="s">
        <v>14</v>
      </c>
      <c r="J8" s="17" t="s">
        <v>15</v>
      </c>
      <c r="K8" s="17" t="s">
        <v>16</v>
      </c>
      <c r="L8" s="17" t="s">
        <v>17</v>
      </c>
    </row>
    <row r="9" spans="1:12" ht="18" customHeight="1" x14ac:dyDescent="0.3">
      <c r="A9" s="18">
        <v>1</v>
      </c>
      <c r="B9" s="18" t="s">
        <v>18</v>
      </c>
      <c r="C9" s="19">
        <v>40000</v>
      </c>
      <c r="D9" s="19">
        <v>38000</v>
      </c>
      <c r="E9" s="19">
        <v>36000</v>
      </c>
      <c r="F9" s="20">
        <f t="shared" ref="F9:F20" si="0">IF(OR(D9="",E9=""),"",D9-E9)</f>
        <v>2000</v>
      </c>
      <c r="G9" s="20">
        <f t="shared" ref="G9:G20" si="1">IF(OR(D9="",C9=""),"",D9-C9)</f>
        <v>-2000</v>
      </c>
      <c r="H9" s="21">
        <f t="shared" ref="H9:H20" si="2">IF(OR(D9="",E9="",E9=0),"",D9/E9)</f>
        <v>1.0555555555555556</v>
      </c>
      <c r="I9" s="21">
        <f t="shared" ref="I9:I20" si="3">IF(OR(D9="",C9="",C9=0),"",D9/C9)</f>
        <v>0.95</v>
      </c>
      <c r="J9" s="20">
        <f t="shared" ref="J9:J20" si="4">IF(OR(H9="",H9=0),"",$D$5/H9)</f>
        <v>473684.21052631579</v>
      </c>
      <c r="K9" s="20">
        <f t="shared" ref="K9:K20" si="5">IF(OR(J9="",E9=""),"",J9-E9)</f>
        <v>437684.21052631579</v>
      </c>
      <c r="L9" s="20">
        <f t="shared" ref="L9:L20" si="6">IF(J9="","",$D$5-J9)</f>
        <v>26315.789473684214</v>
      </c>
    </row>
    <row r="10" spans="1:12" ht="18" customHeight="1" x14ac:dyDescent="0.3">
      <c r="A10" s="18">
        <v>2</v>
      </c>
      <c r="B10" s="18" t="s">
        <v>19</v>
      </c>
      <c r="C10" s="19">
        <v>85000</v>
      </c>
      <c r="D10" s="19">
        <v>80000</v>
      </c>
      <c r="E10" s="19">
        <v>78000</v>
      </c>
      <c r="F10" s="20">
        <f t="shared" si="0"/>
        <v>2000</v>
      </c>
      <c r="G10" s="20">
        <f t="shared" si="1"/>
        <v>-5000</v>
      </c>
      <c r="H10" s="21">
        <f t="shared" si="2"/>
        <v>1.0256410256410255</v>
      </c>
      <c r="I10" s="21">
        <f t="shared" si="3"/>
        <v>0.94117647058823528</v>
      </c>
      <c r="J10" s="20">
        <f t="shared" si="4"/>
        <v>487500.00000000006</v>
      </c>
      <c r="K10" s="20">
        <f t="shared" si="5"/>
        <v>409500.00000000006</v>
      </c>
      <c r="L10" s="20">
        <f t="shared" si="6"/>
        <v>12499.999999999942</v>
      </c>
    </row>
    <row r="11" spans="1:12" ht="18" customHeight="1" x14ac:dyDescent="0.3">
      <c r="A11" s="18">
        <v>3</v>
      </c>
      <c r="B11" s="18" t="s">
        <v>20</v>
      </c>
      <c r="C11" s="19">
        <v>135000</v>
      </c>
      <c r="D11" s="19">
        <v>122000</v>
      </c>
      <c r="E11" s="19">
        <v>128000</v>
      </c>
      <c r="F11" s="20">
        <f t="shared" si="0"/>
        <v>-6000</v>
      </c>
      <c r="G11" s="20">
        <f t="shared" si="1"/>
        <v>-13000</v>
      </c>
      <c r="H11" s="21">
        <f t="shared" si="2"/>
        <v>0.953125</v>
      </c>
      <c r="I11" s="21">
        <f t="shared" si="3"/>
        <v>0.90370370370370368</v>
      </c>
      <c r="J11" s="20">
        <f t="shared" si="4"/>
        <v>524590.16393442627</v>
      </c>
      <c r="K11" s="20">
        <f t="shared" si="5"/>
        <v>396590.16393442627</v>
      </c>
      <c r="L11" s="20">
        <f t="shared" si="6"/>
        <v>-24590.163934426266</v>
      </c>
    </row>
    <row r="12" spans="1:12" ht="18" customHeight="1" x14ac:dyDescent="0.3">
      <c r="A12" s="18">
        <v>4</v>
      </c>
      <c r="B12" s="18" t="s">
        <v>21</v>
      </c>
      <c r="C12" s="19">
        <v>190000</v>
      </c>
      <c r="D12" s="19">
        <v>175000</v>
      </c>
      <c r="E12" s="19">
        <v>185000</v>
      </c>
      <c r="F12" s="20">
        <f t="shared" si="0"/>
        <v>-10000</v>
      </c>
      <c r="G12" s="20">
        <f t="shared" si="1"/>
        <v>-15000</v>
      </c>
      <c r="H12" s="21">
        <f t="shared" si="2"/>
        <v>0.94594594594594594</v>
      </c>
      <c r="I12" s="21">
        <f t="shared" si="3"/>
        <v>0.92105263157894735</v>
      </c>
      <c r="J12" s="20">
        <f t="shared" si="4"/>
        <v>528571.42857142852</v>
      </c>
      <c r="K12" s="20">
        <f t="shared" si="5"/>
        <v>343571.42857142852</v>
      </c>
      <c r="L12" s="20">
        <f t="shared" si="6"/>
        <v>-28571.428571428522</v>
      </c>
    </row>
    <row r="13" spans="1:12" ht="18" customHeight="1" x14ac:dyDescent="0.3">
      <c r="A13" s="18">
        <v>5</v>
      </c>
      <c r="B13" s="18" t="s">
        <v>22</v>
      </c>
      <c r="C13" s="19">
        <v>250000</v>
      </c>
      <c r="D13" s="19">
        <v>228000</v>
      </c>
      <c r="E13" s="19">
        <v>244000</v>
      </c>
      <c r="F13" s="20">
        <f t="shared" si="0"/>
        <v>-16000</v>
      </c>
      <c r="G13" s="20">
        <f t="shared" si="1"/>
        <v>-22000</v>
      </c>
      <c r="H13" s="21">
        <f t="shared" si="2"/>
        <v>0.93442622950819676</v>
      </c>
      <c r="I13" s="21">
        <f t="shared" si="3"/>
        <v>0.91200000000000003</v>
      </c>
      <c r="J13" s="20">
        <f t="shared" si="4"/>
        <v>535087.71929824562</v>
      </c>
      <c r="K13" s="20">
        <f t="shared" si="5"/>
        <v>291087.71929824562</v>
      </c>
      <c r="L13" s="20">
        <f t="shared" si="6"/>
        <v>-35087.719298245618</v>
      </c>
    </row>
    <row r="14" spans="1:12" ht="18" customHeight="1" x14ac:dyDescent="0.3">
      <c r="A14" s="18">
        <v>6</v>
      </c>
      <c r="B14" s="18" t="s">
        <v>23</v>
      </c>
      <c r="C14" s="19">
        <v>310000</v>
      </c>
      <c r="D14" s="19">
        <v>289000</v>
      </c>
      <c r="E14" s="19">
        <v>305000</v>
      </c>
      <c r="F14" s="20">
        <f t="shared" si="0"/>
        <v>-16000</v>
      </c>
      <c r="G14" s="20">
        <f t="shared" si="1"/>
        <v>-21000</v>
      </c>
      <c r="H14" s="21">
        <f t="shared" si="2"/>
        <v>0.94754098360655736</v>
      </c>
      <c r="I14" s="21">
        <f t="shared" si="3"/>
        <v>0.93225806451612903</v>
      </c>
      <c r="J14" s="20">
        <f t="shared" si="4"/>
        <v>527681.66089965403</v>
      </c>
      <c r="K14" s="20">
        <f t="shared" si="5"/>
        <v>222681.66089965403</v>
      </c>
      <c r="L14" s="20">
        <f t="shared" si="6"/>
        <v>-27681.660899654031</v>
      </c>
    </row>
    <row r="15" spans="1:12" ht="18" customHeight="1" x14ac:dyDescent="0.3">
      <c r="A15" s="22">
        <v>7</v>
      </c>
      <c r="B15" s="22" t="s">
        <v>24</v>
      </c>
      <c r="C15" s="22"/>
      <c r="D15" s="22"/>
      <c r="E15" s="22"/>
      <c r="F15" s="20" t="str">
        <f t="shared" si="0"/>
        <v/>
      </c>
      <c r="G15" s="20" t="str">
        <f t="shared" si="1"/>
        <v/>
      </c>
      <c r="H15" s="21" t="str">
        <f t="shared" si="2"/>
        <v/>
      </c>
      <c r="I15" s="21" t="str">
        <f t="shared" si="3"/>
        <v/>
      </c>
      <c r="J15" s="20" t="str">
        <f t="shared" si="4"/>
        <v/>
      </c>
      <c r="K15" s="20" t="str">
        <f t="shared" si="5"/>
        <v/>
      </c>
      <c r="L15" s="20" t="str">
        <f t="shared" si="6"/>
        <v/>
      </c>
    </row>
    <row r="16" spans="1:12" ht="18" customHeight="1" x14ac:dyDescent="0.3">
      <c r="A16" s="22">
        <v>8</v>
      </c>
      <c r="B16" s="22" t="s">
        <v>25</v>
      </c>
      <c r="C16" s="22"/>
      <c r="D16" s="22"/>
      <c r="E16" s="22"/>
      <c r="F16" s="20" t="str">
        <f t="shared" si="0"/>
        <v/>
      </c>
      <c r="G16" s="20" t="str">
        <f t="shared" si="1"/>
        <v/>
      </c>
      <c r="H16" s="21" t="str">
        <f t="shared" si="2"/>
        <v/>
      </c>
      <c r="I16" s="21" t="str">
        <f t="shared" si="3"/>
        <v/>
      </c>
      <c r="J16" s="20" t="str">
        <f t="shared" si="4"/>
        <v/>
      </c>
      <c r="K16" s="20" t="str">
        <f t="shared" si="5"/>
        <v/>
      </c>
      <c r="L16" s="20" t="str">
        <f t="shared" si="6"/>
        <v/>
      </c>
    </row>
    <row r="17" spans="1:12" ht="18" customHeight="1" x14ac:dyDescent="0.3">
      <c r="A17" s="22">
        <v>9</v>
      </c>
      <c r="B17" s="22" t="s">
        <v>26</v>
      </c>
      <c r="C17" s="22"/>
      <c r="D17" s="22"/>
      <c r="E17" s="22"/>
      <c r="F17" s="20" t="str">
        <f t="shared" si="0"/>
        <v/>
      </c>
      <c r="G17" s="20" t="str">
        <f t="shared" si="1"/>
        <v/>
      </c>
      <c r="H17" s="21" t="str">
        <f t="shared" si="2"/>
        <v/>
      </c>
      <c r="I17" s="21" t="str">
        <f t="shared" si="3"/>
        <v/>
      </c>
      <c r="J17" s="20" t="str">
        <f t="shared" si="4"/>
        <v/>
      </c>
      <c r="K17" s="20" t="str">
        <f t="shared" si="5"/>
        <v/>
      </c>
      <c r="L17" s="20" t="str">
        <f t="shared" si="6"/>
        <v/>
      </c>
    </row>
    <row r="18" spans="1:12" ht="18" customHeight="1" x14ac:dyDescent="0.3">
      <c r="A18" s="22">
        <v>10</v>
      </c>
      <c r="B18" s="22" t="s">
        <v>27</v>
      </c>
      <c r="C18" s="22"/>
      <c r="D18" s="22"/>
      <c r="E18" s="22"/>
      <c r="F18" s="20" t="str">
        <f t="shared" si="0"/>
        <v/>
      </c>
      <c r="G18" s="20" t="str">
        <f t="shared" si="1"/>
        <v/>
      </c>
      <c r="H18" s="21" t="str">
        <f t="shared" si="2"/>
        <v/>
      </c>
      <c r="I18" s="21" t="str">
        <f t="shared" si="3"/>
        <v/>
      </c>
      <c r="J18" s="20" t="str">
        <f t="shared" si="4"/>
        <v/>
      </c>
      <c r="K18" s="20" t="str">
        <f t="shared" si="5"/>
        <v/>
      </c>
      <c r="L18" s="20" t="str">
        <f t="shared" si="6"/>
        <v/>
      </c>
    </row>
    <row r="19" spans="1:12" ht="18" customHeight="1" x14ac:dyDescent="0.3">
      <c r="A19" s="22">
        <v>11</v>
      </c>
      <c r="B19" s="22" t="s">
        <v>28</v>
      </c>
      <c r="C19" s="22"/>
      <c r="D19" s="22"/>
      <c r="E19" s="22"/>
      <c r="F19" s="20" t="str">
        <f t="shared" si="0"/>
        <v/>
      </c>
      <c r="G19" s="20" t="str">
        <f t="shared" si="1"/>
        <v/>
      </c>
      <c r="H19" s="21" t="str">
        <f t="shared" si="2"/>
        <v/>
      </c>
      <c r="I19" s="21" t="str">
        <f t="shared" si="3"/>
        <v/>
      </c>
      <c r="J19" s="20" t="str">
        <f t="shared" si="4"/>
        <v/>
      </c>
      <c r="K19" s="20" t="str">
        <f t="shared" si="5"/>
        <v/>
      </c>
      <c r="L19" s="20" t="str">
        <f t="shared" si="6"/>
        <v/>
      </c>
    </row>
    <row r="20" spans="1:12" ht="18" customHeight="1" x14ac:dyDescent="0.3">
      <c r="A20" s="22">
        <v>12</v>
      </c>
      <c r="B20" s="22" t="s">
        <v>29</v>
      </c>
      <c r="C20" s="22"/>
      <c r="D20" s="22"/>
      <c r="E20" s="22"/>
      <c r="F20" s="20" t="str">
        <f t="shared" si="0"/>
        <v/>
      </c>
      <c r="G20" s="20" t="str">
        <f t="shared" si="1"/>
        <v/>
      </c>
      <c r="H20" s="21" t="str">
        <f t="shared" si="2"/>
        <v/>
      </c>
      <c r="I20" s="21" t="str">
        <f t="shared" si="3"/>
        <v/>
      </c>
      <c r="J20" s="20" t="str">
        <f t="shared" si="4"/>
        <v/>
      </c>
      <c r="K20" s="20" t="str">
        <f t="shared" si="5"/>
        <v/>
      </c>
      <c r="L20" s="20" t="str">
        <f t="shared" si="6"/>
        <v/>
      </c>
    </row>
    <row r="45" spans="1:12" x14ac:dyDescent="0.3">
      <c r="A45" s="8" t="s">
        <v>30</v>
      </c>
      <c r="B45" s="8"/>
      <c r="C45" s="8"/>
      <c r="D45" s="8"/>
      <c r="E45" s="8"/>
      <c r="F45" s="8"/>
      <c r="G45" s="8"/>
      <c r="H45" s="8"/>
      <c r="I45" s="8"/>
      <c r="J45" s="8"/>
      <c r="K45" s="8"/>
      <c r="L45" s="8"/>
    </row>
  </sheetData>
  <mergeCells count="6">
    <mergeCell ref="A45:L45"/>
    <mergeCell ref="A1:J1"/>
    <mergeCell ref="A2:J2"/>
    <mergeCell ref="A3:J3"/>
    <mergeCell ref="A5:C5"/>
    <mergeCell ref="A6:C6"/>
  </mergeCells>
  <conditionalFormatting sqref="H9:I20">
    <cfRule type="cellIs" dxfId="2" priority="2" operator="lessThan">
      <formula>0.9</formula>
    </cfRule>
    <cfRule type="cellIs" dxfId="1" priority="3" operator="between">
      <formula>0.9</formula>
      <formula>0.9499</formula>
    </cfRule>
    <cfRule type="cellIs" dxfId="0" priority="4" operator="greaterThanOrEqual">
      <formula>0.95</formula>
    </cfRule>
  </conditionalFormatting>
  <hyperlinks>
    <hyperlink ref="A45"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showGridLines="0" zoomScaleNormal="100" workbookViewId="0">
      <selection sqref="A1:H1"/>
    </sheetView>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12" t="s">
        <v>0</v>
      </c>
      <c r="B1" s="12"/>
      <c r="C1" s="12"/>
      <c r="D1" s="12"/>
      <c r="E1" s="12"/>
      <c r="F1" s="12"/>
      <c r="G1" s="12"/>
      <c r="H1" s="12"/>
    </row>
    <row r="2" spans="1:8" ht="25.5" customHeight="1" x14ac:dyDescent="0.35">
      <c r="A2" s="7" t="s">
        <v>31</v>
      </c>
      <c r="B2" s="7"/>
      <c r="C2" s="7"/>
      <c r="D2" s="7"/>
      <c r="E2" s="7"/>
      <c r="F2" s="7"/>
      <c r="G2" s="7"/>
      <c r="H2" s="7"/>
    </row>
    <row r="3" spans="1:8" x14ac:dyDescent="0.3">
      <c r="A3" s="16"/>
      <c r="B3" s="16"/>
      <c r="C3" s="16"/>
      <c r="D3" s="16"/>
      <c r="E3" s="16"/>
      <c r="F3" s="16"/>
      <c r="G3" s="16"/>
      <c r="H3" s="16"/>
    </row>
    <row r="4" spans="1:8" ht="15" customHeight="1" x14ac:dyDescent="0.3">
      <c r="A4" s="6" t="s">
        <v>32</v>
      </c>
      <c r="B4" s="6"/>
      <c r="C4" s="6"/>
      <c r="D4" s="6"/>
      <c r="E4" s="6"/>
      <c r="F4" s="6"/>
      <c r="G4" s="6"/>
      <c r="H4" s="6"/>
    </row>
    <row r="5" spans="1:8" x14ac:dyDescent="0.3">
      <c r="A5" s="6"/>
      <c r="B5" s="6"/>
      <c r="C5" s="6"/>
      <c r="D5" s="6"/>
      <c r="E5" s="6"/>
      <c r="F5" s="6"/>
      <c r="G5" s="6"/>
      <c r="H5" s="6"/>
    </row>
    <row r="7" spans="1:8" x14ac:dyDescent="0.3">
      <c r="A7" s="5" t="s">
        <v>33</v>
      </c>
      <c r="B7" s="5"/>
      <c r="C7" s="5"/>
      <c r="D7" s="5"/>
      <c r="E7" s="5"/>
      <c r="F7" s="5"/>
      <c r="G7" s="5"/>
      <c r="H7" s="5"/>
    </row>
    <row r="8" spans="1:8" ht="25.5" customHeight="1" x14ac:dyDescent="0.3">
      <c r="A8" s="13" t="s">
        <v>34</v>
      </c>
      <c r="B8" s="4" t="s">
        <v>35</v>
      </c>
      <c r="C8" s="4"/>
      <c r="D8" s="4"/>
      <c r="E8" s="4"/>
      <c r="F8" s="4"/>
      <c r="G8" s="4"/>
      <c r="H8" s="4"/>
    </row>
    <row r="9" spans="1:8" ht="25.5" customHeight="1" x14ac:dyDescent="0.3">
      <c r="A9" s="13" t="s">
        <v>36</v>
      </c>
      <c r="B9" s="4" t="s">
        <v>37</v>
      </c>
      <c r="C9" s="4"/>
      <c r="D9" s="4"/>
      <c r="E9" s="4"/>
      <c r="F9" s="4"/>
      <c r="G9" s="4"/>
      <c r="H9" s="4"/>
    </row>
    <row r="10" spans="1:8" ht="25.5" customHeight="1" x14ac:dyDescent="0.3">
      <c r="A10" s="13" t="s">
        <v>38</v>
      </c>
      <c r="B10" s="4" t="s">
        <v>39</v>
      </c>
      <c r="C10" s="4"/>
      <c r="D10" s="4"/>
      <c r="E10" s="4"/>
      <c r="F10" s="4"/>
      <c r="G10" s="4"/>
      <c r="H10" s="4"/>
    </row>
    <row r="11" spans="1:8" ht="25.5" customHeight="1" x14ac:dyDescent="0.3">
      <c r="A11" s="13" t="s">
        <v>40</v>
      </c>
      <c r="B11" s="4" t="s">
        <v>41</v>
      </c>
      <c r="C11" s="4"/>
      <c r="D11" s="4"/>
      <c r="E11" s="4"/>
      <c r="F11" s="4"/>
      <c r="G11" s="4"/>
      <c r="H11" s="4"/>
    </row>
    <row r="12" spans="1:8" ht="25.5" customHeight="1" x14ac:dyDescent="0.3">
      <c r="A12" s="13" t="s">
        <v>42</v>
      </c>
      <c r="B12" s="4" t="s">
        <v>43</v>
      </c>
      <c r="C12" s="4"/>
      <c r="D12" s="4"/>
      <c r="E12" s="4"/>
      <c r="F12" s="4"/>
      <c r="G12" s="4"/>
      <c r="H12" s="4"/>
    </row>
    <row r="13" spans="1:8" ht="25.5" customHeight="1" x14ac:dyDescent="0.3">
      <c r="A13" s="13" t="s">
        <v>44</v>
      </c>
      <c r="B13" s="4" t="s">
        <v>45</v>
      </c>
      <c r="C13" s="4"/>
      <c r="D13" s="4"/>
      <c r="E13" s="4"/>
      <c r="F13" s="4"/>
      <c r="G13" s="4"/>
      <c r="H13" s="4"/>
    </row>
    <row r="14" spans="1:8" ht="25.5" customHeight="1" x14ac:dyDescent="0.3">
      <c r="A14" s="13" t="s">
        <v>46</v>
      </c>
      <c r="B14" s="4" t="s">
        <v>47</v>
      </c>
      <c r="C14" s="4"/>
      <c r="D14" s="4"/>
      <c r="E14" s="4"/>
      <c r="F14" s="4"/>
      <c r="G14" s="4"/>
      <c r="H14" s="4"/>
    </row>
    <row r="15" spans="1:8" ht="25.5" customHeight="1" x14ac:dyDescent="0.3">
      <c r="A15" s="13" t="s">
        <v>48</v>
      </c>
      <c r="B15" s="4" t="s">
        <v>49</v>
      </c>
      <c r="C15" s="4"/>
      <c r="D15" s="4"/>
      <c r="E15" s="4"/>
      <c r="F15" s="4"/>
      <c r="G15" s="4"/>
      <c r="H15" s="4"/>
    </row>
    <row r="16" spans="1:8" ht="25.5" customHeight="1" x14ac:dyDescent="0.3">
      <c r="A16" s="13" t="s">
        <v>50</v>
      </c>
      <c r="B16" s="4" t="s">
        <v>51</v>
      </c>
      <c r="C16" s="4"/>
      <c r="D16" s="4"/>
      <c r="E16" s="4"/>
      <c r="F16" s="4"/>
      <c r="G16" s="4"/>
      <c r="H16" s="4"/>
    </row>
    <row r="17" spans="1:8" ht="25.5" customHeight="1" x14ac:dyDescent="0.3">
      <c r="A17" s="13" t="s">
        <v>52</v>
      </c>
      <c r="B17" s="4" t="s">
        <v>53</v>
      </c>
      <c r="C17" s="4"/>
      <c r="D17" s="4"/>
      <c r="E17" s="4"/>
      <c r="F17" s="4"/>
      <c r="G17" s="4"/>
      <c r="H17" s="4"/>
    </row>
    <row r="19" spans="1:8" x14ac:dyDescent="0.3">
      <c r="A19" s="5" t="s">
        <v>54</v>
      </c>
      <c r="B19" s="5"/>
      <c r="C19" s="5"/>
      <c r="D19" s="5"/>
      <c r="E19" s="5"/>
      <c r="F19" s="5"/>
      <c r="G19" s="5"/>
      <c r="H19" s="5"/>
    </row>
    <row r="20" spans="1:8" x14ac:dyDescent="0.3">
      <c r="A20" s="3" t="s">
        <v>55</v>
      </c>
      <c r="B20" s="3"/>
      <c r="C20" s="3"/>
    </row>
    <row r="21" spans="1:8" x14ac:dyDescent="0.3">
      <c r="A21" s="2" t="s">
        <v>56</v>
      </c>
      <c r="B21" s="2"/>
      <c r="C21" s="2"/>
    </row>
    <row r="22" spans="1:8" x14ac:dyDescent="0.3">
      <c r="A22" s="1" t="s">
        <v>57</v>
      </c>
      <c r="B22" s="1"/>
      <c r="C22" s="1"/>
    </row>
    <row r="24" spans="1:8" x14ac:dyDescent="0.3">
      <c r="A24" s="5" t="s">
        <v>58</v>
      </c>
      <c r="B24" s="5"/>
      <c r="C24" s="5"/>
      <c r="D24" s="5"/>
      <c r="E24" s="5"/>
      <c r="F24" s="5"/>
      <c r="G24" s="5"/>
      <c r="H24" s="5"/>
    </row>
    <row r="25" spans="1:8" ht="15" customHeight="1" x14ac:dyDescent="0.3">
      <c r="A25" s="4" t="s">
        <v>59</v>
      </c>
      <c r="B25" s="4"/>
      <c r="C25" s="4"/>
      <c r="D25" s="4"/>
      <c r="E25" s="4"/>
      <c r="F25" s="4"/>
      <c r="G25" s="4"/>
      <c r="H25" s="4"/>
    </row>
    <row r="26" spans="1:8" x14ac:dyDescent="0.3">
      <c r="A26" s="4"/>
      <c r="B26" s="4"/>
      <c r="C26" s="4"/>
      <c r="D26" s="4"/>
      <c r="E26" s="4"/>
      <c r="F26" s="4"/>
      <c r="G26" s="4"/>
      <c r="H26" s="4"/>
    </row>
    <row r="28" spans="1:8" x14ac:dyDescent="0.3">
      <c r="A28" s="8" t="s">
        <v>30</v>
      </c>
      <c r="B28" s="8"/>
      <c r="C28" s="8"/>
      <c r="D28" s="8"/>
      <c r="E28" s="8"/>
      <c r="F28" s="8"/>
      <c r="G28" s="8"/>
      <c r="H28" s="8"/>
    </row>
  </sheetData>
  <mergeCells count="21">
    <mergeCell ref="A28:H28"/>
    <mergeCell ref="A20:C20"/>
    <mergeCell ref="A21:C21"/>
    <mergeCell ref="A22:C22"/>
    <mergeCell ref="A24:H24"/>
    <mergeCell ref="A25:H26"/>
    <mergeCell ref="B14:H14"/>
    <mergeCell ref="B15:H15"/>
    <mergeCell ref="B16:H16"/>
    <mergeCell ref="B17:H17"/>
    <mergeCell ref="A19:H19"/>
    <mergeCell ref="B9:H9"/>
    <mergeCell ref="B10:H10"/>
    <mergeCell ref="B11:H11"/>
    <mergeCell ref="B12:H12"/>
    <mergeCell ref="B13:H13"/>
    <mergeCell ref="A1:H1"/>
    <mergeCell ref="A2:H2"/>
    <mergeCell ref="A4:H5"/>
    <mergeCell ref="A7:H7"/>
    <mergeCell ref="B8:H8"/>
  </mergeCells>
  <hyperlinks>
    <hyperlink ref="A28"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EVM Tracker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1</cp:revision>
  <dcterms:created xsi:type="dcterms:W3CDTF">2026-07-05T20:35:07Z</dcterms:created>
  <dcterms:modified xsi:type="dcterms:W3CDTF">2026-07-05T20:38:49Z</dcterms:modified>
  <dc:language>en-US</dc:language>
</cp:coreProperties>
</file>